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3. Муниципальные закупки\Закупки 2024\ЭА - поставка запасных частей для СВТ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Лист2!$9:$10</definedName>
    <definedName name="_xlnm.Print_Area" localSheetId="0">Лист2!$A$1:$G$33</definedName>
  </definedNames>
  <calcPr calcId="162913" iterateDelta="1E-4"/>
</workbook>
</file>

<file path=xl/calcChain.xml><?xml version="1.0" encoding="utf-8"?>
<calcChain xmlns="http://schemas.openxmlformats.org/spreadsheetml/2006/main">
  <c r="G25" i="1" l="1"/>
  <c r="E25" i="1"/>
  <c r="D25" i="1"/>
  <c r="C25" i="1"/>
  <c r="F24" i="1"/>
  <c r="E15" i="1" l="1"/>
  <c r="F19" i="1" l="1"/>
  <c r="F14" i="1"/>
  <c r="G20" i="1"/>
  <c r="E20" i="1"/>
  <c r="E26" i="1" s="1"/>
  <c r="D20" i="1"/>
  <c r="C20" i="1"/>
  <c r="G15" i="1" l="1"/>
  <c r="G27" i="1" s="1"/>
  <c r="D15" i="1"/>
  <c r="D26" i="1" s="1"/>
  <c r="C15" i="1"/>
  <c r="C26" i="1" s="1"/>
</calcChain>
</file>

<file path=xl/sharedStrings.xml><?xml version="1.0" encoding="utf-8"?>
<sst xmlns="http://schemas.openxmlformats.org/spreadsheetml/2006/main" count="65" uniqueCount="42">
  <si>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</si>
  <si>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</si>
  <si>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</si>
  <si>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</si>
  <si>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</si>
  <si>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</si>
  <si>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</si>
  <si>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</si>
  <si>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</si>
  <si>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</si>
  <si>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</si>
  <si>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</si>
  <si>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</si>
  <si>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</si>
  <si>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</si>
  <si>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</si>
  <si>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</si>
  <si>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</si>
  <si>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</si>
  <si>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</si>
  <si>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 xml:space="preserve">аукцион в электронной форме
</t>
  </si>
  <si>
    <t>к извещению об осуществлении закупки</t>
  </si>
  <si>
    <t>Приложение 2</t>
  </si>
  <si>
    <t xml:space="preserve">Код ОКПД2:
</t>
  </si>
  <si>
    <t>Наименование товара</t>
  </si>
  <si>
    <t>Технические характеристики товара</t>
  </si>
  <si>
    <t>Цена за ед. товара, руб</t>
  </si>
  <si>
    <t>Количество, шт</t>
  </si>
  <si>
    <t>штука</t>
  </si>
  <si>
    <t>Системный блок</t>
  </si>
  <si>
    <t>26.20.15.000-00000028</t>
  </si>
  <si>
    <t xml:space="preserve">Накопитель данных внутренний </t>
  </si>
  <si>
    <t xml:space="preserve">26.20.21.110-
00000002
</t>
  </si>
  <si>
    <t xml:space="preserve">- тип устройства: SSD;
- объём накопителя: ≥ 512 Гигабайт;
- наличие интерфейсов: SATA III;
- скорость записи: ≥ 500 Мегабайт в секунду;
- скорость чтения: ≥ 500 Мегабайт в секунду;
- форм-фактор: 2,5 дюйм.
</t>
  </si>
  <si>
    <t>26.20.21.110-
00000003</t>
  </si>
  <si>
    <t xml:space="preserve">- тип устройства: HDD;
- объем накопителя: ≥ 2000 Гигабайт;
- наличие интерфейсов: SATA III;
- форм-фактор: 3,5 дюйм;
- скорость вращения (RPM): ≥ 7000 об/мин;
- объем буферной памяти: ≥ 256 Мбайт.
</t>
  </si>
  <si>
    <t>Дата составления: 20.09.2024</t>
  </si>
  <si>
    <t>коммерческое предложение от 20.09.2024 № б/н</t>
  </si>
  <si>
    <t>коммерческое предложение от 16.09.2024 № б/н</t>
  </si>
  <si>
    <t>коммерческое предложение от 15.09.2024 № б/н</t>
  </si>
  <si>
    <t>поставка запасных частей для средств вычислительной техники</t>
  </si>
  <si>
    <t xml:space="preserve">- скорость передачи данных накопителя SSD при чтении: ≥ 3000 Мегабайт в секунду;
- беспроводная связь: Bluetooth;
- беспроводная связь: Wi-Fi;
- высота корпуса: &lt; 100 миллиметров;
- длина корпуса: &lt; 150 миллиметров;
- ширина корпуса: &lt; 150 миллиметров;
- интерфейс накопителя SSD: NVMe;
- количество накопителей типа SSD форм-фактора M.2: ≥ 1 штук;
- количество портов DisplayPort: ≥ 1 штук;
- количество портов HDMI: ≥ 2 штук;
- суммарное количество встроенных в корпус портов USB 3.2 Gen 1 (USB 3.1 Gen 1, USB 3.0): ≥ 4 штук;
- суммарное количество встроенных в корпус портов USB 3.2 Gen 2 (USB 3.1 Gen 2, USB 3.1): ≥ 1 штук;
- количество потоков процессора: ≥ 12 штук;
- количество ядер процессора: ≥ 6 штук;
- мощность блока питания: ≥ 100 Ватт;
- наличие в корпусе порта 2,5 Gigabit Ethernet 8P8C (RJ-45): да;
- наличие входного аудиоразъема для микрофона на передней панели: да;
- наличие графического контроллера, интегрированного в процессор: да;
- настенное крепление: да;
- общий объем накопителей SSD форм-фактора M.2: ≥ 480 Гигабайт;
- объем кэш памяти третьего уровня процессора (L3): ≥ 16 Мегабайт;
- объем оперативной установленной памяти: ≥ 15 Гигабайт;
- объем установленного модуля оперативной памяти: ≥ 8 Гигабайт;
- суммарное количество встроенных в корпус портов USB Type-C: ≥ 2 штук;
- тактовая частота оперативной памяти: ≥ 3200 Мегагерц;
- тип накопителя: SSD;
- тип оперативной памяти: DDR4;
- тип порта видеовыхода: HDMI;
- частота процессора базовая: ≥ 3.3 Гигагерц.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</si>
</sst>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  <family val="2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1"/>
      <name val="PT Astra Serif"/>
      <family val="1"/>
      <charset val="204"/>
    </font>
    <font>
      <b/>
      <sz val="9"/>
      <name val="PT Astra Serif"/>
      <family val="1"/>
      <charset val="204"/>
    </font>
    <font>
      <b/>
      <sz val="10"/>
      <name val="PT Astra Serif"/>
      <family val="1"/>
      <charset val="204"/>
    </font>
    <font>
      <sz val="9"/>
      <name val="PT Astra Serif"/>
      <family val="1"/>
      <charset val="204"/>
    </font>
    <font>
      <b/>
      <sz val="1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sz val="7"/>
      <name val="PT Astra Serif"/>
      <family val="1"/>
      <charset val="204"/>
    </font>
    <font>
      <b/>
      <sz val="12"/>
      <color rgb="FF000099"/>
      <name val="PT Astra Serif"/>
      <family val="1"/>
      <charset val="204"/>
    </font>
    <font>
      <sz val="11"/>
      <color rgb="FF000099"/>
      <name val="PT Astra Serif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4" fontId="4" fillId="0" borderId="6" xfId="0" applyNumberFormat="1" applyFont="1" applyBorder="1"/>
    <xf numFmtId="4" fontId="4" fillId="2" borderId="1" xfId="0" applyNumberFormat="1" applyFont="1" applyFill="1" applyBorder="1"/>
    <xf numFmtId="0" fontId="7" fillId="0" borderId="12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4" fontId="8" fillId="0" borderId="0" xfId="0" applyNumberFormat="1" applyFont="1" applyAlignment="1"/>
    <xf numFmtId="4" fontId="8" fillId="0" borderId="0" xfId="0" applyNumberFormat="1" applyFont="1"/>
    <xf numFmtId="0" fontId="4" fillId="0" borderId="0" xfId="0" applyFont="1"/>
    <xf numFmtId="0" fontId="4" fillId="4" borderId="0" xfId="0" applyFont="1" applyFill="1" applyAlignment="1"/>
    <xf numFmtId="0" fontId="4" fillId="4" borderId="0" xfId="0" applyFont="1" applyFill="1"/>
    <xf numFmtId="0" fontId="3" fillId="0" borderId="0" xfId="0" applyFont="1" applyAlignment="1"/>
    <xf numFmtId="3" fontId="3" fillId="0" borderId="0" xfId="0" applyNumberFormat="1" applyFont="1" applyAlignment="1">
      <alignment horizontal="center"/>
    </xf>
    <xf numFmtId="0" fontId="9" fillId="0" borderId="0" xfId="0" applyFont="1" applyAlignment="1">
      <alignment horizontal="right" vertical="center"/>
    </xf>
    <xf numFmtId="0" fontId="3" fillId="4" borderId="14" xfId="0" applyFont="1" applyFill="1" applyBorder="1" applyAlignment="1">
      <alignment horizontal="center" vertical="top" wrapText="1"/>
    </xf>
    <xf numFmtId="0" fontId="3" fillId="4" borderId="16" xfId="0" applyFont="1" applyFill="1" applyBorder="1" applyAlignment="1">
      <alignment vertical="top" wrapText="1"/>
    </xf>
    <xf numFmtId="0" fontId="3" fillId="4" borderId="18" xfId="0" applyFont="1" applyFill="1" applyBorder="1" applyAlignment="1">
      <alignment vertical="top" wrapText="1"/>
    </xf>
    <xf numFmtId="0" fontId="3" fillId="0" borderId="11" xfId="0" applyFont="1" applyBorder="1" applyAlignment="1">
      <alignment vertical="top"/>
    </xf>
    <xf numFmtId="0" fontId="11" fillId="4" borderId="0" xfId="0" applyFont="1" applyFill="1" applyBorder="1" applyAlignment="1">
      <alignment vertical="top" wrapText="1"/>
    </xf>
    <xf numFmtId="0" fontId="4" fillId="4" borderId="0" xfId="0" applyFont="1" applyFill="1" applyAlignment="1">
      <alignment horizontal="right" vertical="top"/>
    </xf>
    <xf numFmtId="0" fontId="4" fillId="4" borderId="19" xfId="0" applyFont="1" applyFill="1" applyBorder="1" applyAlignment="1">
      <alignment horizontal="center" vertical="center"/>
    </xf>
    <xf numFmtId="0" fontId="3" fillId="4" borderId="0" xfId="0" applyFont="1" applyFill="1"/>
    <xf numFmtId="0" fontId="4" fillId="4" borderId="20" xfId="0" applyFont="1" applyFill="1" applyBorder="1" applyAlignment="1">
      <alignment horizontal="center" vertical="center"/>
    </xf>
    <xf numFmtId="4" fontId="12" fillId="4" borderId="21" xfId="0" applyNumberFormat="1" applyFont="1" applyFill="1" applyBorder="1" applyAlignment="1">
      <alignment vertical="top"/>
    </xf>
    <xf numFmtId="0" fontId="3" fillId="4" borderId="22" xfId="0" applyFont="1" applyFill="1" applyBorder="1" applyAlignment="1">
      <alignment horizontal="center"/>
    </xf>
    <xf numFmtId="4" fontId="4" fillId="4" borderId="23" xfId="0" applyNumberFormat="1" applyFont="1" applyFill="1" applyBorder="1"/>
    <xf numFmtId="4" fontId="4" fillId="5" borderId="24" xfId="0" applyNumberFormat="1" applyFont="1" applyFill="1" applyBorder="1"/>
    <xf numFmtId="4" fontId="4" fillId="4" borderId="5" xfId="0" applyNumberFormat="1" applyFont="1" applyFill="1" applyBorder="1" applyAlignment="1">
      <alignment vertical="top" wrapText="1"/>
    </xf>
    <xf numFmtId="4" fontId="4" fillId="4" borderId="27" xfId="0" applyNumberFormat="1" applyFont="1" applyFill="1" applyBorder="1"/>
    <xf numFmtId="4" fontId="4" fillId="4" borderId="28" xfId="0" applyNumberFormat="1" applyFont="1" applyFill="1" applyBorder="1"/>
    <xf numFmtId="4" fontId="4" fillId="4" borderId="2" xfId="0" applyNumberFormat="1" applyFont="1" applyFill="1" applyBorder="1" applyAlignment="1">
      <alignment vertical="top" wrapText="1"/>
    </xf>
    <xf numFmtId="4" fontId="4" fillId="0" borderId="29" xfId="0" applyNumberFormat="1" applyFont="1" applyBorder="1"/>
    <xf numFmtId="0" fontId="3" fillId="4" borderId="27" xfId="0" applyFont="1" applyFill="1" applyBorder="1" applyAlignment="1">
      <alignment horizontal="center"/>
    </xf>
    <xf numFmtId="0" fontId="4" fillId="0" borderId="31" xfId="0" applyFont="1" applyBorder="1" applyAlignment="1">
      <alignment horizontal="center"/>
    </xf>
    <xf numFmtId="4" fontId="4" fillId="4" borderId="33" xfId="0" applyNumberFormat="1" applyFont="1" applyFill="1" applyBorder="1" applyAlignment="1">
      <alignment vertical="top" wrapText="1"/>
    </xf>
    <xf numFmtId="4" fontId="4" fillId="0" borderId="32" xfId="0" applyNumberFormat="1" applyFont="1" applyBorder="1"/>
    <xf numFmtId="4" fontId="4" fillId="4" borderId="34" xfId="0" applyNumberFormat="1" applyFont="1" applyFill="1" applyBorder="1" applyAlignment="1">
      <alignment vertical="top" wrapText="1"/>
    </xf>
    <xf numFmtId="4" fontId="4" fillId="4" borderId="8" xfId="0" applyNumberFormat="1" applyFont="1" applyFill="1" applyBorder="1" applyAlignment="1">
      <alignment vertical="top" wrapText="1"/>
    </xf>
    <xf numFmtId="0" fontId="3" fillId="6" borderId="17" xfId="0" applyFont="1" applyFill="1" applyBorder="1" applyAlignment="1">
      <alignment horizontal="left" vertical="top" wrapText="1"/>
    </xf>
    <xf numFmtId="0" fontId="3" fillId="4" borderId="36" xfId="0" applyFont="1" applyFill="1" applyBorder="1" applyAlignment="1">
      <alignment vertical="top" wrapText="1"/>
    </xf>
    <xf numFmtId="0" fontId="3" fillId="0" borderId="37" xfId="0" applyFont="1" applyBorder="1" applyAlignment="1">
      <alignment horizontal="center"/>
    </xf>
    <xf numFmtId="0" fontId="3" fillId="0" borderId="21" xfId="0" applyFont="1" applyBorder="1" applyAlignment="1">
      <alignment vertical="top" wrapText="1"/>
    </xf>
    <xf numFmtId="0" fontId="3" fillId="0" borderId="24" xfId="0" applyFont="1" applyBorder="1" applyAlignment="1">
      <alignment horizontal="center"/>
    </xf>
    <xf numFmtId="0" fontId="5" fillId="0" borderId="39" xfId="0" applyFont="1" applyFill="1" applyBorder="1" applyAlignment="1">
      <alignment horizontal="center" vertical="center" wrapText="1"/>
    </xf>
    <xf numFmtId="0" fontId="3" fillId="4" borderId="40" xfId="0" applyFont="1" applyFill="1" applyBorder="1" applyAlignment="1">
      <alignment vertical="top" wrapText="1"/>
    </xf>
    <xf numFmtId="4" fontId="6" fillId="0" borderId="38" xfId="0" applyNumberFormat="1" applyFont="1" applyBorder="1" applyAlignment="1">
      <alignment horizontal="right" vertical="center" wrapText="1"/>
    </xf>
    <xf numFmtId="0" fontId="5" fillId="0" borderId="41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left" vertical="top" wrapText="1"/>
    </xf>
    <xf numFmtId="0" fontId="3" fillId="3" borderId="17" xfId="0" applyFont="1" applyFill="1" applyBorder="1" applyAlignment="1">
      <alignment horizontal="left" vertical="top" wrapText="1"/>
    </xf>
    <xf numFmtId="0" fontId="3" fillId="0" borderId="30" xfId="0" applyFont="1" applyBorder="1" applyAlignment="1">
      <alignment horizontal="right" vertical="top"/>
    </xf>
    <xf numFmtId="0" fontId="3" fillId="0" borderId="11" xfId="0" applyFont="1" applyBorder="1" applyAlignment="1">
      <alignment horizontal="right" vertical="top"/>
    </xf>
    <xf numFmtId="0" fontId="3" fillId="4" borderId="10" xfId="0" applyFont="1" applyFill="1" applyBorder="1" applyAlignment="1">
      <alignment horizontal="center" vertical="top" wrapText="1"/>
    </xf>
    <xf numFmtId="0" fontId="3" fillId="4" borderId="15" xfId="0" applyFont="1" applyFill="1" applyBorder="1" applyAlignment="1">
      <alignment horizontal="center" vertical="top"/>
    </xf>
    <xf numFmtId="49" fontId="10" fillId="4" borderId="25" xfId="0" applyNumberFormat="1" applyFont="1" applyFill="1" applyBorder="1" applyAlignment="1">
      <alignment horizontal="left" vertical="top" wrapText="1"/>
    </xf>
    <xf numFmtId="49" fontId="10" fillId="4" borderId="26" xfId="0" applyNumberFormat="1" applyFont="1" applyFill="1" applyBorder="1" applyAlignment="1">
      <alignment horizontal="left" vertical="top" wrapText="1"/>
    </xf>
    <xf numFmtId="49" fontId="10" fillId="4" borderId="9" xfId="0" applyNumberFormat="1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1" fillId="4" borderId="13" xfId="0" applyFont="1" applyFill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49" fontId="10" fillId="4" borderId="35" xfId="0" applyNumberFormat="1" applyFont="1" applyFill="1" applyBorder="1" applyAlignment="1">
      <alignment horizontal="left" vertical="top" wrapText="1"/>
    </xf>
    <xf numFmtId="49" fontId="10" fillId="4" borderId="33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topLeftCell="A12" zoomScale="175" zoomScaleNormal="175" zoomScaleSheetLayoutView="100" workbookViewId="0">
      <selection activeCell="B14" sqref="B14"/>
    </sheetView>
  </sheetViews>
  <sheetFormatPr defaultColWidth="11.5703125" defaultRowHeight="12.75" x14ac:dyDescent="0.2"/>
  <cols>
    <col min="1" max="1" width="19.7109375" style="3" customWidth="1"/>
    <col min="2" max="2" width="3.42578125" style="3" customWidth="1"/>
    <col min="3" max="5" width="17.28515625" style="3" customWidth="1"/>
    <col min="6" max="6" width="12.7109375" style="3" customWidth="1"/>
    <col min="7" max="7" width="12" style="3" customWidth="1"/>
    <col min="8" max="11" width="11.5703125" style="28"/>
    <col min="12" max="16384" width="11.5703125" style="3"/>
  </cols>
  <sheetData>
    <row r="1" spans="1:11" ht="15.75" x14ac:dyDescent="0.2">
      <c r="F1" s="29"/>
      <c r="G1" s="29" t="s">
        <v>22</v>
      </c>
    </row>
    <row r="2" spans="1:11" ht="15.75" x14ac:dyDescent="0.2">
      <c r="F2" s="29"/>
      <c r="G2" s="29" t="s">
        <v>21</v>
      </c>
    </row>
    <row r="4" spans="1:11" ht="15.75" x14ac:dyDescent="0.25">
      <c r="A4" s="1"/>
      <c r="B4" s="1"/>
      <c r="C4" s="1"/>
      <c r="D4" s="2" t="s">
        <v>8</v>
      </c>
      <c r="E4" s="2"/>
      <c r="F4" s="1"/>
      <c r="G4" s="1"/>
      <c r="H4" s="3"/>
      <c r="I4" s="3"/>
      <c r="J4" s="3"/>
      <c r="K4" s="3"/>
    </row>
    <row r="5" spans="1:11" ht="15.75" x14ac:dyDescent="0.25">
      <c r="A5" s="1"/>
      <c r="B5" s="1"/>
      <c r="C5" s="1"/>
      <c r="D5" s="1"/>
      <c r="E5" s="2"/>
      <c r="F5" s="1"/>
      <c r="G5" s="1"/>
      <c r="H5" s="3"/>
      <c r="I5" s="3"/>
      <c r="J5" s="3"/>
      <c r="K5" s="3"/>
    </row>
    <row r="6" spans="1:11" ht="15.75" customHeight="1" x14ac:dyDescent="0.25">
      <c r="A6" s="4" t="s">
        <v>9</v>
      </c>
      <c r="B6" s="4"/>
      <c r="C6" s="4"/>
      <c r="D6" s="72" t="s">
        <v>20</v>
      </c>
      <c r="E6" s="72"/>
      <c r="F6" s="72"/>
      <c r="G6" s="72"/>
      <c r="H6" s="1"/>
      <c r="I6" s="1"/>
      <c r="J6" s="3"/>
      <c r="K6" s="3"/>
    </row>
    <row r="7" spans="1:11" s="6" customFormat="1" ht="47.25" customHeight="1" x14ac:dyDescent="0.2">
      <c r="A7" s="73" t="s">
        <v>18</v>
      </c>
      <c r="B7" s="73"/>
      <c r="C7" s="73"/>
      <c r="D7" s="73" t="s">
        <v>19</v>
      </c>
      <c r="E7" s="73"/>
      <c r="F7" s="73"/>
      <c r="G7" s="73"/>
      <c r="H7" s="5"/>
      <c r="I7" s="5"/>
    </row>
    <row r="8" spans="1:11" s="8" customFormat="1" ht="31.5" customHeight="1" x14ac:dyDescent="0.2">
      <c r="A8" s="75" t="s">
        <v>10</v>
      </c>
      <c r="B8" s="75"/>
      <c r="C8" s="75"/>
      <c r="D8" s="74" t="s">
        <v>40</v>
      </c>
      <c r="E8" s="74"/>
      <c r="F8" s="74"/>
      <c r="G8" s="74"/>
      <c r="H8" s="34"/>
      <c r="I8" s="7"/>
    </row>
    <row r="9" spans="1:11" ht="15" x14ac:dyDescent="0.25">
      <c r="A9" s="9" t="s">
        <v>0</v>
      </c>
      <c r="B9" s="11"/>
      <c r="C9" s="76" t="s">
        <v>1</v>
      </c>
      <c r="D9" s="76"/>
      <c r="E9" s="76"/>
      <c r="F9" s="10" t="s">
        <v>2</v>
      </c>
      <c r="G9" s="11" t="s">
        <v>3</v>
      </c>
      <c r="H9" s="3"/>
      <c r="I9" s="3"/>
      <c r="J9" s="3"/>
      <c r="K9" s="3"/>
    </row>
    <row r="10" spans="1:11" ht="15.75" thickBot="1" x14ac:dyDescent="0.3">
      <c r="A10" s="12"/>
      <c r="B10" s="49"/>
      <c r="C10" s="13">
        <v>1</v>
      </c>
      <c r="D10" s="13">
        <v>2</v>
      </c>
      <c r="E10" s="13">
        <v>3</v>
      </c>
      <c r="F10" s="14" t="s">
        <v>11</v>
      </c>
      <c r="G10" s="14" t="s">
        <v>11</v>
      </c>
      <c r="H10" s="3"/>
      <c r="I10" s="3"/>
      <c r="J10" s="3"/>
      <c r="K10" s="3"/>
    </row>
    <row r="11" spans="1:11" ht="12.75" customHeight="1" thickBot="1" x14ac:dyDescent="0.25">
      <c r="A11" s="31" t="s">
        <v>24</v>
      </c>
      <c r="B11" s="54">
        <v>1</v>
      </c>
      <c r="C11" s="64" t="s">
        <v>29</v>
      </c>
      <c r="D11" s="64"/>
      <c r="E11" s="64"/>
      <c r="F11" s="30" t="s">
        <v>23</v>
      </c>
      <c r="G11" s="36" t="s">
        <v>4</v>
      </c>
      <c r="H11" s="3"/>
      <c r="I11" s="3"/>
      <c r="J11" s="3"/>
      <c r="K11" s="3"/>
    </row>
    <row r="12" spans="1:11" ht="12.75" customHeight="1" x14ac:dyDescent="0.2">
      <c r="A12" s="57" t="s">
        <v>5</v>
      </c>
      <c r="B12" s="66">
        <v>1</v>
      </c>
      <c r="C12" s="66"/>
      <c r="D12" s="66"/>
      <c r="E12" s="33" t="s">
        <v>28</v>
      </c>
      <c r="F12" s="67" t="s">
        <v>30</v>
      </c>
      <c r="G12" s="36" t="s">
        <v>4</v>
      </c>
      <c r="H12" s="3"/>
      <c r="I12" s="3"/>
      <c r="J12" s="3"/>
      <c r="K12" s="3"/>
    </row>
    <row r="13" spans="1:11" ht="298.5" customHeight="1" x14ac:dyDescent="0.2">
      <c r="A13" s="32" t="s">
        <v>25</v>
      </c>
      <c r="B13" s="77" t="s">
        <v>41</v>
      </c>
      <c r="C13" s="77"/>
      <c r="D13" s="77"/>
      <c r="E13" s="78"/>
      <c r="F13" s="68"/>
      <c r="G13" s="15" t="s">
        <v>4</v>
      </c>
      <c r="H13" s="3"/>
      <c r="I13" s="3"/>
      <c r="J13" s="3"/>
      <c r="K13" s="3"/>
    </row>
    <row r="14" spans="1:11" ht="15" x14ac:dyDescent="0.2">
      <c r="A14" s="32" t="s">
        <v>26</v>
      </c>
      <c r="B14" s="55"/>
      <c r="C14" s="52">
        <v>41800</v>
      </c>
      <c r="D14" s="53">
        <v>42000</v>
      </c>
      <c r="E14" s="53">
        <v>42500</v>
      </c>
      <c r="F14" s="16">
        <f>ROUND(SUM(C14:E14)/3,2)</f>
        <v>42100</v>
      </c>
      <c r="G14" s="16">
        <v>42100</v>
      </c>
      <c r="H14" s="3"/>
      <c r="I14" s="3"/>
      <c r="J14" s="3"/>
      <c r="K14" s="3"/>
    </row>
    <row r="15" spans="1:11" ht="15.75" thickBot="1" x14ac:dyDescent="0.3">
      <c r="A15" s="58" t="s">
        <v>6</v>
      </c>
      <c r="B15" s="56"/>
      <c r="C15" s="51">
        <f>C14*$B12</f>
        <v>41800</v>
      </c>
      <c r="D15" s="47">
        <f>D14*$B12</f>
        <v>42000</v>
      </c>
      <c r="E15" s="47">
        <f>E14*$B12</f>
        <v>42500</v>
      </c>
      <c r="F15" s="17"/>
      <c r="G15" s="18">
        <f>G14*$B12</f>
        <v>42100</v>
      </c>
      <c r="H15" s="3"/>
      <c r="I15" s="3"/>
      <c r="J15" s="3"/>
      <c r="K15" s="3"/>
    </row>
    <row r="16" spans="1:11" s="37" customFormat="1" ht="13.5" customHeight="1" x14ac:dyDescent="0.2">
      <c r="A16" s="31" t="s">
        <v>24</v>
      </c>
      <c r="B16" s="54">
        <v>2</v>
      </c>
      <c r="C16" s="64" t="s">
        <v>31</v>
      </c>
      <c r="D16" s="64"/>
      <c r="E16" s="64"/>
      <c r="F16" s="30" t="s">
        <v>23</v>
      </c>
      <c r="G16" s="36" t="s">
        <v>4</v>
      </c>
    </row>
    <row r="17" spans="1:12" s="37" customFormat="1" ht="12.75" customHeight="1" x14ac:dyDescent="0.2">
      <c r="A17" s="32" t="s">
        <v>27</v>
      </c>
      <c r="B17" s="65">
        <v>24</v>
      </c>
      <c r="C17" s="66"/>
      <c r="D17" s="66"/>
      <c r="E17" s="33" t="s">
        <v>28</v>
      </c>
      <c r="F17" s="67" t="s">
        <v>32</v>
      </c>
      <c r="G17" s="38" t="s">
        <v>4</v>
      </c>
    </row>
    <row r="18" spans="1:12" s="37" customFormat="1" ht="63.75" customHeight="1" x14ac:dyDescent="0.2">
      <c r="A18" s="32" t="s">
        <v>25</v>
      </c>
      <c r="B18" s="69" t="s">
        <v>33</v>
      </c>
      <c r="C18" s="70"/>
      <c r="D18" s="70"/>
      <c r="E18" s="71"/>
      <c r="F18" s="68"/>
      <c r="G18" s="38" t="s">
        <v>4</v>
      </c>
    </row>
    <row r="19" spans="1:12" s="37" customFormat="1" ht="15" x14ac:dyDescent="0.2">
      <c r="A19" s="32" t="s">
        <v>26</v>
      </c>
      <c r="B19" s="60"/>
      <c r="C19" s="50">
        <v>4200</v>
      </c>
      <c r="D19" s="46">
        <v>4100</v>
      </c>
      <c r="E19" s="43">
        <v>4100</v>
      </c>
      <c r="F19" s="16">
        <f>ROUND(SUM(C19:E19)/3,2)</f>
        <v>4133.33</v>
      </c>
      <c r="G19" s="39">
        <v>4133.33</v>
      </c>
    </row>
    <row r="20" spans="1:12" s="37" customFormat="1" ht="15.75" thickBot="1" x14ac:dyDescent="0.3">
      <c r="A20" s="40" t="s">
        <v>6</v>
      </c>
      <c r="B20" s="48"/>
      <c r="C20" s="44">
        <f>C19*$B17</f>
        <v>100800</v>
      </c>
      <c r="D20" s="45">
        <f>D19*$B17</f>
        <v>98400</v>
      </c>
      <c r="E20" s="41">
        <f>E19*$B17</f>
        <v>98400</v>
      </c>
      <c r="F20" s="41"/>
      <c r="G20" s="42">
        <f>G19*$B17</f>
        <v>99199.92</v>
      </c>
    </row>
    <row r="21" spans="1:12" s="37" customFormat="1" ht="13.5" customHeight="1" x14ac:dyDescent="0.2">
      <c r="A21" s="31" t="s">
        <v>24</v>
      </c>
      <c r="B21" s="54">
        <v>3</v>
      </c>
      <c r="C21" s="64" t="s">
        <v>31</v>
      </c>
      <c r="D21" s="64"/>
      <c r="E21" s="64"/>
      <c r="F21" s="30" t="s">
        <v>23</v>
      </c>
      <c r="G21" s="36" t="s">
        <v>4</v>
      </c>
    </row>
    <row r="22" spans="1:12" s="37" customFormat="1" ht="12.75" customHeight="1" x14ac:dyDescent="0.2">
      <c r="A22" s="32" t="s">
        <v>27</v>
      </c>
      <c r="B22" s="65">
        <v>4</v>
      </c>
      <c r="C22" s="66"/>
      <c r="D22" s="66"/>
      <c r="E22" s="33" t="s">
        <v>28</v>
      </c>
      <c r="F22" s="67" t="s">
        <v>34</v>
      </c>
      <c r="G22" s="38" t="s">
        <v>4</v>
      </c>
    </row>
    <row r="23" spans="1:12" s="37" customFormat="1" ht="63.75" customHeight="1" x14ac:dyDescent="0.2">
      <c r="A23" s="32" t="s">
        <v>25</v>
      </c>
      <c r="B23" s="69" t="s">
        <v>35</v>
      </c>
      <c r="C23" s="70"/>
      <c r="D23" s="70"/>
      <c r="E23" s="71"/>
      <c r="F23" s="68"/>
      <c r="G23" s="38" t="s">
        <v>4</v>
      </c>
    </row>
    <row r="24" spans="1:12" s="37" customFormat="1" ht="15" x14ac:dyDescent="0.2">
      <c r="A24" s="32" t="s">
        <v>26</v>
      </c>
      <c r="B24" s="60"/>
      <c r="C24" s="50">
        <v>8100</v>
      </c>
      <c r="D24" s="46">
        <v>8100</v>
      </c>
      <c r="E24" s="43">
        <v>8050</v>
      </c>
      <c r="F24" s="16">
        <f>ROUND(SUM(C24:E24)/3,2)</f>
        <v>8083.33</v>
      </c>
      <c r="G24" s="39">
        <v>8083.33</v>
      </c>
    </row>
    <row r="25" spans="1:12" s="37" customFormat="1" ht="15.75" thickBot="1" x14ac:dyDescent="0.3">
      <c r="A25" s="40" t="s">
        <v>6</v>
      </c>
      <c r="B25" s="48"/>
      <c r="C25" s="44">
        <f>C24*$B22</f>
        <v>32400</v>
      </c>
      <c r="D25" s="45">
        <f>D24*$B22</f>
        <v>32400</v>
      </c>
      <c r="E25" s="41">
        <f>E24*$B22</f>
        <v>32200</v>
      </c>
      <c r="F25" s="41"/>
      <c r="G25" s="42">
        <f>G24*$B22</f>
        <v>32333.32</v>
      </c>
    </row>
    <row r="26" spans="1:12" ht="13.5" thickBot="1" x14ac:dyDescent="0.25">
      <c r="A26" s="59" t="s">
        <v>7</v>
      </c>
      <c r="B26" s="62"/>
      <c r="C26" s="61">
        <f>C15+C20+C25</f>
        <v>175000</v>
      </c>
      <c r="D26" s="61">
        <f t="shared" ref="D26:E26" si="0">D15+D20+D25</f>
        <v>172800</v>
      </c>
      <c r="E26" s="61">
        <f t="shared" si="0"/>
        <v>173100</v>
      </c>
      <c r="F26" s="19"/>
      <c r="G26" s="19"/>
      <c r="H26" s="3"/>
      <c r="I26" s="3"/>
      <c r="J26" s="3"/>
      <c r="K26" s="3"/>
    </row>
    <row r="27" spans="1:12" s="24" customFormat="1" ht="15" x14ac:dyDescent="0.25">
      <c r="A27" s="25" t="s">
        <v>36</v>
      </c>
      <c r="B27" s="25"/>
      <c r="C27" s="20"/>
      <c r="D27" s="20"/>
      <c r="E27" s="20"/>
      <c r="F27" s="21" t="s">
        <v>12</v>
      </c>
      <c r="G27" s="22">
        <f>G15+G20+G25</f>
        <v>173633.24</v>
      </c>
      <c r="H27" s="23"/>
      <c r="I27" s="23"/>
      <c r="J27" s="23"/>
      <c r="K27" s="23"/>
      <c r="L27" s="23"/>
    </row>
    <row r="28" spans="1:12" s="24" customFormat="1" ht="15" x14ac:dyDescent="0.25">
      <c r="A28" s="20"/>
      <c r="B28" s="20"/>
      <c r="C28" s="20"/>
      <c r="D28" s="20"/>
      <c r="E28" s="20"/>
      <c r="F28" s="21"/>
      <c r="G28" s="22"/>
      <c r="H28" s="23"/>
      <c r="I28" s="23"/>
      <c r="J28" s="23"/>
      <c r="K28" s="23"/>
      <c r="L28" s="23"/>
    </row>
    <row r="29" spans="1:12" s="26" customFormat="1" ht="15" customHeight="1" x14ac:dyDescent="0.25">
      <c r="A29" s="35" t="s">
        <v>15</v>
      </c>
      <c r="B29" s="63" t="s">
        <v>37</v>
      </c>
      <c r="C29" s="63"/>
      <c r="D29" s="63"/>
      <c r="E29" s="63"/>
      <c r="F29" s="63"/>
      <c r="G29" s="63"/>
      <c r="H29" s="63"/>
    </row>
    <row r="30" spans="1:12" s="26" customFormat="1" ht="15" customHeight="1" x14ac:dyDescent="0.25">
      <c r="A30" s="35" t="s">
        <v>16</v>
      </c>
      <c r="B30" s="63" t="s">
        <v>38</v>
      </c>
      <c r="C30" s="63"/>
      <c r="D30" s="63"/>
      <c r="E30" s="63"/>
      <c r="F30" s="63"/>
      <c r="G30" s="63"/>
      <c r="H30" s="63"/>
    </row>
    <row r="31" spans="1:12" s="26" customFormat="1" ht="15" customHeight="1" x14ac:dyDescent="0.25">
      <c r="A31" s="35" t="s">
        <v>17</v>
      </c>
      <c r="B31" s="63" t="s">
        <v>39</v>
      </c>
      <c r="C31" s="63"/>
      <c r="D31" s="63"/>
      <c r="E31" s="63"/>
      <c r="F31" s="63"/>
      <c r="G31" s="63"/>
      <c r="H31" s="63"/>
    </row>
    <row r="32" spans="1:12" s="24" customFormat="1" ht="15" x14ac:dyDescent="0.25">
      <c r="A32" s="20"/>
      <c r="B32" s="20"/>
      <c r="C32" s="20"/>
      <c r="D32" s="20"/>
      <c r="E32" s="20"/>
      <c r="F32" s="20"/>
      <c r="G32" s="20"/>
    </row>
    <row r="33" spans="1:11" ht="15" x14ac:dyDescent="0.25">
      <c r="A33" s="20" t="s">
        <v>13</v>
      </c>
      <c r="B33" s="20"/>
      <c r="C33" s="27"/>
      <c r="D33" s="27"/>
      <c r="E33" s="27"/>
      <c r="F33" s="27"/>
      <c r="G33" s="21" t="s">
        <v>14</v>
      </c>
      <c r="H33" s="3"/>
      <c r="I33" s="3"/>
      <c r="J33" s="3"/>
      <c r="K33" s="3"/>
    </row>
  </sheetData>
  <sheetProtection selectLockedCells="1" selectUnlockedCells="1"/>
  <mergeCells count="21">
    <mergeCell ref="C16:E16"/>
    <mergeCell ref="F17:F18"/>
    <mergeCell ref="C9:E9"/>
    <mergeCell ref="F12:F13"/>
    <mergeCell ref="B13:E13"/>
    <mergeCell ref="B12:D12"/>
    <mergeCell ref="C11:E11"/>
    <mergeCell ref="B17:D17"/>
    <mergeCell ref="B18:E18"/>
    <mergeCell ref="D6:G6"/>
    <mergeCell ref="A7:C7"/>
    <mergeCell ref="D7:G7"/>
    <mergeCell ref="D8:G8"/>
    <mergeCell ref="A8:C8"/>
    <mergeCell ref="B29:H29"/>
    <mergeCell ref="B30:H30"/>
    <mergeCell ref="B31:H31"/>
    <mergeCell ref="C21:E21"/>
    <mergeCell ref="B22:D22"/>
    <mergeCell ref="F22:F23"/>
    <mergeCell ref="B23:E23"/>
  </mergeCells>
  <pageMargins left="0.6692913385826772" right="7.874015748031496E-2" top="0.23622047244094491" bottom="0.27559055118110237" header="0.51181102362204722" footer="0.51181102362204722"/>
  <pageSetup paperSize="9" scale="95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2024-05-27T05:35:33Z</cp:lastPrinted>
  <dcterms:created xsi:type="dcterms:W3CDTF">2012-04-02T10:33:59Z</dcterms:created>
  <dcterms:modified xsi:type="dcterms:W3CDTF">2024-10-04T07:19:02Z</dcterms:modified>
</cp:coreProperties>
</file>